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ЭС\Тарифное дело 2022\"/>
    </mc:Choice>
  </mc:AlternateContent>
  <xr:revisionPtr revIDLastSave="0" documentId="8_{9EAF2287-F965-48EE-8AB0-944D97E96C21}" xr6:coauthVersionLast="47" xr6:coauthVersionMax="47" xr10:uidLastSave="{00000000-0000-0000-0000-000000000000}"/>
  <bookViews>
    <workbookView xWindow="-110" yWindow="-110" windowWidth="19420" windowHeight="10300" xr2:uid="{2ABDC8DE-3045-4281-B097-08C7B8DEC78D}"/>
  </bookViews>
  <sheets>
    <sheet name="Баланс ООО Промсети" sheetId="1" r:id="rId1"/>
  </sheets>
  <externalReferences>
    <externalReference r:id="rId2"/>
  </externalReferences>
  <definedNames>
    <definedName name="god">[1]Титульный!$F$10</definedName>
    <definedName name="region_name">[1]Титульный!$F$8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8" i="1" l="1"/>
  <c r="D48" i="1" s="1"/>
  <c r="G45" i="1"/>
  <c r="H45" i="1" l="1"/>
  <c r="D45" i="1" s="1"/>
  <c r="G20" i="1" l="1"/>
  <c r="D41" i="1" l="1"/>
  <c r="D35" i="1"/>
  <c r="G32" i="1"/>
  <c r="G43" i="1" s="1"/>
  <c r="H32" i="1"/>
  <c r="H43" i="1" s="1"/>
  <c r="D32" i="1" l="1"/>
  <c r="H6" i="1"/>
  <c r="G6" i="1"/>
  <c r="D6" i="1" l="1"/>
  <c r="D20" i="1"/>
  <c r="H19" i="1"/>
  <c r="H16" i="1" s="1"/>
  <c r="H17" i="1" s="1"/>
  <c r="G19" i="1"/>
  <c r="D15" i="1"/>
  <c r="D19" i="1" l="1"/>
  <c r="G16" i="1"/>
  <c r="G17" i="1" s="1"/>
  <c r="D46" i="1"/>
  <c r="D42" i="1"/>
  <c r="D43" i="1" s="1"/>
  <c r="D16" i="1" l="1"/>
  <c r="D17" i="1" s="1"/>
</calcChain>
</file>

<file path=xl/sharedStrings.xml><?xml version="1.0" encoding="utf-8"?>
<sst xmlns="http://schemas.openxmlformats.org/spreadsheetml/2006/main" count="139" uniqueCount="59">
  <si>
    <t>Баланс электрической энергии по уровням напряжения</t>
  </si>
  <si>
    <t>№ п/п</t>
  </si>
  <si>
    <t>Показатели</t>
  </si>
  <si>
    <t>Ед. изм.</t>
  </si>
  <si>
    <t>Всего</t>
  </si>
  <si>
    <t>ВН</t>
  </si>
  <si>
    <t>СН1</t>
  </si>
  <si>
    <t>СН2</t>
  </si>
  <si>
    <t>НН</t>
  </si>
  <si>
    <t>1</t>
  </si>
  <si>
    <t>2</t>
  </si>
  <si>
    <t>3</t>
  </si>
  <si>
    <t xml:space="preserve">Поступление эл.энергии в сеть, ВСЕГО </t>
  </si>
  <si>
    <t>тыс.кВт.ч</t>
  </si>
  <si>
    <t>1.1</t>
  </si>
  <si>
    <t>из смежной сети, всего</t>
  </si>
  <si>
    <t xml:space="preserve">    в том числе из сети</t>
  </si>
  <si>
    <t>1.1.1</t>
  </si>
  <si>
    <t>ЕНЭС</t>
  </si>
  <si>
    <t>1.1.2</t>
  </si>
  <si>
    <t>1.1.3</t>
  </si>
  <si>
    <t>1.1.4</t>
  </si>
  <si>
    <t>1.2</t>
  </si>
  <si>
    <t xml:space="preserve">от электростанций ПЭ </t>
  </si>
  <si>
    <t>1.3</t>
  </si>
  <si>
    <t>от других поставщиков (в т.ч. с оптового рынка)</t>
  </si>
  <si>
    <t>1.4</t>
  </si>
  <si>
    <t xml:space="preserve">Потери электроэнергии в сети </t>
  </si>
  <si>
    <t>2.1</t>
  </si>
  <si>
    <t>то же в % (п.2/п.1)</t>
  </si>
  <si>
    <t>%</t>
  </si>
  <si>
    <t>Расход электроэнергии на произв и хознужды</t>
  </si>
  <si>
    <t>4</t>
  </si>
  <si>
    <t>Полезный отпуск из сети потребителям услуг</t>
  </si>
  <si>
    <t>4.1</t>
  </si>
  <si>
    <t>потребителям ээ за исключением указанных в п. 4.2</t>
  </si>
  <si>
    <t>млн.кВт.ч</t>
  </si>
  <si>
    <t>4.1.1</t>
  </si>
  <si>
    <t>в т.ч. потребителям, присоединенным к центру питания на генераторном напряжении</t>
  </si>
  <si>
    <t>4.2</t>
  </si>
  <si>
    <t>населению (для распределения перекрестного субсидирования), в том числе:</t>
  </si>
  <si>
    <t>4.2.1</t>
  </si>
  <si>
    <t>полезный отпуск населению</t>
  </si>
  <si>
    <t>4.2.2</t>
  </si>
  <si>
    <t>Проверка</t>
  </si>
  <si>
    <t>Баланс электрической мощности по уровням напряжения</t>
  </si>
  <si>
    <t xml:space="preserve">Поступление мощности в сеть , ВСЕГО </t>
  </si>
  <si>
    <t>МВт</t>
  </si>
  <si>
    <t xml:space="preserve">Потери в сети </t>
  </si>
  <si>
    <t>то же в %</t>
  </si>
  <si>
    <t>Мощность на производственные и хозяйственные нужды</t>
  </si>
  <si>
    <t>Полезный отпуск заявленной мощности потребителей услуг</t>
  </si>
  <si>
    <t>Заявленная мощность потребителей  за исключением указанных в п. 4.2</t>
  </si>
  <si>
    <t>в т.ч. потребителей, присоединенных к центру питания на генераторном напряжении</t>
  </si>
  <si>
    <t>Заявленная мощность населения, в том числе:</t>
  </si>
  <si>
    <t>заявленная мощность населения</t>
  </si>
  <si>
    <t>поступление эл. энергии от ПАО "МРСК-Центра"</t>
  </si>
  <si>
    <t xml:space="preserve">от ПАО "МРСК-Центра" 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</si>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</sst>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164" fontId="3" fillId="2" borderId="1" xfId="0" applyNumberFormat="1" applyFont="1" applyFill="1" applyBorder="1" applyAlignment="1" applyProtection="1">
      <alignment horizontal="right" vertical="center"/>
    </xf>
    <xf numFmtId="164" fontId="3" fillId="0" borderId="1" xfId="0" applyNumberFormat="1" applyFont="1" applyBorder="1" applyAlignment="1" applyProtection="1">
      <alignment horizontal="right" vertical="center"/>
    </xf>
    <xf numFmtId="164" fontId="3" fillId="0" borderId="1" xfId="0" applyNumberFormat="1" applyFont="1" applyFill="1" applyBorder="1" applyAlignment="1" applyProtection="1">
      <alignment horizontal="right" vertical="center"/>
    </xf>
    <xf numFmtId="164" fontId="3" fillId="3" borderId="1" xfId="0" applyNumberFormat="1" applyFont="1" applyFill="1" applyBorder="1" applyAlignment="1" applyProtection="1">
      <alignment vertical="center"/>
      <protection locked="0"/>
    </xf>
    <xf numFmtId="164" fontId="3" fillId="0" borderId="1" xfId="0" applyNumberFormat="1" applyFont="1" applyFill="1" applyBorder="1" applyAlignment="1" applyProtection="1">
      <alignment vertical="center"/>
    </xf>
    <xf numFmtId="165" fontId="3" fillId="2" borderId="1" xfId="0" applyNumberFormat="1" applyFont="1" applyFill="1" applyBorder="1" applyAlignment="1" applyProtection="1">
      <alignment horizontal="right" vertical="center"/>
    </xf>
    <xf numFmtId="164" fontId="3" fillId="3" borderId="1" xfId="0" applyNumberFormat="1" applyFont="1" applyFill="1" applyBorder="1" applyAlignment="1" applyProtection="1">
      <alignment horizontal="right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</xf>
    <xf numFmtId="2" fontId="2" fillId="0" borderId="1" xfId="0" applyNumberFormat="1" applyFont="1" applyFill="1" applyBorder="1" applyAlignment="1" applyProtection="1">
      <alignment vertical="center" wrapText="1"/>
    </xf>
    <xf numFmtId="164" fontId="3" fillId="2" borderId="1" xfId="0" applyNumberFormat="1" applyFont="1" applyFill="1" applyBorder="1" applyAlignment="1" applyProtection="1">
      <alignment vertical="center"/>
    </xf>
    <xf numFmtId="49" fontId="2" fillId="0" borderId="1" xfId="0" applyNumberFormat="1" applyFont="1" applyBorder="1" applyAlignment="1" applyProtection="1">
      <alignment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4" fontId="3" fillId="4" borderId="1" xfId="0" applyNumberFormat="1" applyFont="1" applyFill="1" applyBorder="1" applyAlignment="1" applyProtection="1">
      <alignment horizontal="right"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222\Users\Documents%20and%20Settings\Admin\&#1056;&#1072;&#1073;&#1086;&#1095;&#1080;&#1081;%20&#1089;&#1090;&#1086;&#1083;\FORM3.1.2012.SUMMARY(v1.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Список организаций"/>
      <sheetName val="Свод"/>
      <sheetName val="Ошибки загрузки"/>
      <sheetName val="Форма 3.1(свод)"/>
      <sheetName val="Комментарии"/>
      <sheetName val="Проверка"/>
      <sheetName val="AllSheetsInThisWorkbook"/>
      <sheetName val="TEHSHEET"/>
      <sheetName val="et_union"/>
      <sheetName val="REESTR_ORG"/>
      <sheetName val="REESTR_FILTERED"/>
      <sheetName val="modfrmReestr"/>
      <sheetName val="modCommandButton"/>
      <sheetName val="modReestr"/>
      <sheetName val="modProv"/>
      <sheetName val="modLoad"/>
    </sheetNames>
    <sheetDataSet>
      <sheetData sheetId="0" refreshError="1"/>
      <sheetData sheetId="1" refreshError="1"/>
      <sheetData sheetId="2" refreshError="1">
        <row r="8">
          <cell r="F8" t="str">
            <v>Костромская область</v>
          </cell>
        </row>
        <row r="10">
          <cell r="F10">
            <v>2012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B20B8-10AF-4DE7-BB4E-FB20D44421A3}">
  <dimension ref="A1:H51"/>
  <sheetViews>
    <sheetView tabSelected="1" zoomScaleNormal="100" workbookViewId="0">
      <pane xSplit="2" ySplit="4" topLeftCell="C45" activePane="bottomRight" state="frozen"/>
      <selection pane="topRight" activeCell="C1" sqref="C1"/>
      <selection pane="bottomLeft" activeCell="A5" sqref="A5"/>
      <selection pane="bottomRight" activeCell="E49" sqref="E49:H49"/>
    </sheetView>
  </sheetViews>
  <sheetFormatPr defaultRowHeight="14.5" x14ac:dyDescent="0.35"/>
  <cols>
    <col min="1" max="1" width="9.1796875" style="20"/>
    <col min="2" max="2" width="21.453125" style="20" customWidth="1"/>
    <col min="3" max="3" width="9.1796875" style="20"/>
    <col min="4" max="6" width="9.1796875" style="21"/>
    <col min="7" max="7" width="10.81640625" style="21" bestFit="1" customWidth="1"/>
    <col min="8" max="8" width="9.1796875" style="21"/>
  </cols>
  <sheetData>
    <row r="1" spans="1:8" x14ac:dyDescent="0.35">
      <c r="A1" s="25" t="s">
        <v>0</v>
      </c>
      <c r="B1" s="25"/>
      <c r="C1" s="25"/>
      <c r="D1" s="25"/>
      <c r="E1" s="25"/>
      <c r="F1" s="25"/>
      <c r="G1" s="25"/>
      <c r="H1" s="25"/>
    </row>
    <row r="2" spans="1:8" x14ac:dyDescent="0.35">
      <c r="A2" s="1"/>
      <c r="B2" s="1"/>
      <c r="C2" s="1"/>
      <c r="D2" s="2"/>
      <c r="E2" s="2"/>
      <c r="F2" s="2"/>
      <c r="G2" s="2"/>
      <c r="H2" s="2"/>
    </row>
    <row r="3" spans="1:8" ht="15.75" customHeight="1" x14ac:dyDescent="0.35">
      <c r="A3" s="23" t="s">
        <v>1</v>
      </c>
      <c r="B3" s="24" t="s">
        <v>2</v>
      </c>
      <c r="C3" s="24" t="s">
        <v>3</v>
      </c>
      <c r="D3" s="24" t="s">
        <v>58</v>
      </c>
      <c r="E3" s="24"/>
      <c r="F3" s="24"/>
      <c r="G3" s="24"/>
      <c r="H3" s="24"/>
    </row>
    <row r="4" spans="1:8" x14ac:dyDescent="0.35">
      <c r="A4" s="23"/>
      <c r="B4" s="24"/>
      <c r="C4" s="24"/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</row>
    <row r="5" spans="1:8" x14ac:dyDescent="0.35">
      <c r="A5" s="3" t="s">
        <v>9</v>
      </c>
      <c r="B5" s="3" t="s">
        <v>10</v>
      </c>
      <c r="C5" s="3" t="s">
        <v>11</v>
      </c>
      <c r="D5" s="3"/>
      <c r="E5" s="3"/>
      <c r="F5" s="3"/>
      <c r="G5" s="3"/>
      <c r="H5" s="3"/>
    </row>
    <row r="6" spans="1:8" ht="21" x14ac:dyDescent="0.35">
      <c r="A6" s="4" t="s">
        <v>9</v>
      </c>
      <c r="B6" s="5" t="s">
        <v>12</v>
      </c>
      <c r="C6" s="6" t="s">
        <v>13</v>
      </c>
      <c r="D6" s="7">
        <f>G6+H6</f>
        <v>8650.2999999999993</v>
      </c>
      <c r="E6" s="7">
        <v>0</v>
      </c>
      <c r="F6" s="7">
        <v>0</v>
      </c>
      <c r="G6" s="7">
        <f>G15+G9</f>
        <v>7908.2999999999993</v>
      </c>
      <c r="H6" s="7">
        <f>H15+H9</f>
        <v>742</v>
      </c>
    </row>
    <row r="7" spans="1:8" x14ac:dyDescent="0.35">
      <c r="A7" s="4" t="s">
        <v>14</v>
      </c>
      <c r="B7" s="5" t="s">
        <v>15</v>
      </c>
      <c r="C7" s="6" t="s">
        <v>13</v>
      </c>
      <c r="D7" s="7">
        <v>0</v>
      </c>
      <c r="E7" s="7">
        <v>0</v>
      </c>
      <c r="F7" s="7">
        <v>0</v>
      </c>
      <c r="G7" s="7">
        <v>0</v>
      </c>
      <c r="H7" s="7">
        <v>0</v>
      </c>
    </row>
    <row r="8" spans="1:8" x14ac:dyDescent="0.35">
      <c r="A8" s="4"/>
      <c r="B8" s="5" t="s">
        <v>16</v>
      </c>
      <c r="C8" s="6" t="s">
        <v>13</v>
      </c>
      <c r="D8" s="8"/>
      <c r="E8" s="9"/>
      <c r="F8" s="9"/>
      <c r="G8" s="9"/>
      <c r="H8" s="9"/>
    </row>
    <row r="9" spans="1:8" x14ac:dyDescent="0.35">
      <c r="A9" s="4" t="s">
        <v>17</v>
      </c>
      <c r="B9" s="5" t="s">
        <v>18</v>
      </c>
      <c r="C9" s="6" t="s">
        <v>13</v>
      </c>
      <c r="D9" s="7">
        <v>0</v>
      </c>
      <c r="E9" s="10">
        <v>0</v>
      </c>
      <c r="F9" s="10">
        <v>0</v>
      </c>
      <c r="G9" s="10">
        <v>5490.4</v>
      </c>
      <c r="H9" s="13">
        <v>221</v>
      </c>
    </row>
    <row r="10" spans="1:8" x14ac:dyDescent="0.35">
      <c r="A10" s="4" t="s">
        <v>19</v>
      </c>
      <c r="B10" s="5" t="s">
        <v>5</v>
      </c>
      <c r="C10" s="6" t="s">
        <v>13</v>
      </c>
      <c r="D10" s="8"/>
      <c r="E10" s="11"/>
      <c r="F10" s="10"/>
      <c r="G10" s="10"/>
      <c r="H10" s="11"/>
    </row>
    <row r="11" spans="1:8" x14ac:dyDescent="0.35">
      <c r="A11" s="4" t="s">
        <v>20</v>
      </c>
      <c r="B11" s="5" t="s">
        <v>6</v>
      </c>
      <c r="C11" s="6" t="s">
        <v>13</v>
      </c>
      <c r="D11" s="8"/>
      <c r="E11" s="11"/>
      <c r="F11" s="11"/>
      <c r="G11" s="10"/>
      <c r="H11" s="10"/>
    </row>
    <row r="12" spans="1:8" x14ac:dyDescent="0.35">
      <c r="A12" s="4" t="s">
        <v>21</v>
      </c>
      <c r="B12" s="5" t="s">
        <v>7</v>
      </c>
      <c r="C12" s="6" t="s">
        <v>13</v>
      </c>
      <c r="D12" s="8"/>
      <c r="E12" s="11"/>
      <c r="F12" s="11"/>
      <c r="G12" s="11"/>
      <c r="H12" s="10"/>
    </row>
    <row r="13" spans="1:8" x14ac:dyDescent="0.35">
      <c r="A13" s="4" t="s">
        <v>22</v>
      </c>
      <c r="B13" s="5" t="s">
        <v>23</v>
      </c>
      <c r="C13" s="6" t="s">
        <v>13</v>
      </c>
      <c r="D13" s="7">
        <v>0</v>
      </c>
      <c r="E13" s="10">
        <v>0</v>
      </c>
      <c r="F13" s="10">
        <v>0</v>
      </c>
      <c r="G13" s="10">
        <v>0</v>
      </c>
      <c r="H13" s="10">
        <v>0</v>
      </c>
    </row>
    <row r="14" spans="1:8" ht="21" x14ac:dyDescent="0.35">
      <c r="A14" s="4" t="s">
        <v>24</v>
      </c>
      <c r="B14" s="5" t="s">
        <v>25</v>
      </c>
      <c r="C14" s="6" t="s">
        <v>13</v>
      </c>
      <c r="D14" s="7">
        <v>0</v>
      </c>
      <c r="E14" s="10">
        <v>0</v>
      </c>
      <c r="F14" s="10">
        <v>0</v>
      </c>
      <c r="G14" s="10">
        <v>0</v>
      </c>
      <c r="H14" s="10">
        <v>0</v>
      </c>
    </row>
    <row r="15" spans="1:8" ht="21" x14ac:dyDescent="0.35">
      <c r="A15" s="4" t="s">
        <v>26</v>
      </c>
      <c r="B15" s="5" t="s">
        <v>56</v>
      </c>
      <c r="C15" s="6" t="s">
        <v>13</v>
      </c>
      <c r="D15" s="7">
        <f>G15+H15</f>
        <v>2938.9</v>
      </c>
      <c r="E15" s="10">
        <v>0</v>
      </c>
      <c r="F15" s="10">
        <v>0</v>
      </c>
      <c r="G15" s="10">
        <v>2417.9</v>
      </c>
      <c r="H15" s="10">
        <v>521</v>
      </c>
    </row>
    <row r="16" spans="1:8" x14ac:dyDescent="0.35">
      <c r="A16" s="4" t="s">
        <v>10</v>
      </c>
      <c r="B16" s="5" t="s">
        <v>27</v>
      </c>
      <c r="C16" s="6" t="s">
        <v>13</v>
      </c>
      <c r="D16" s="7">
        <f>H16+G16</f>
        <v>1600.8999999999996</v>
      </c>
      <c r="E16" s="10">
        <v>0</v>
      </c>
      <c r="F16" s="10">
        <v>0</v>
      </c>
      <c r="G16" s="10">
        <f>G6-G19</f>
        <v>1534.8999999999996</v>
      </c>
      <c r="H16" s="10">
        <f>H6-H19</f>
        <v>66</v>
      </c>
    </row>
    <row r="17" spans="1:8" x14ac:dyDescent="0.35">
      <c r="A17" s="4" t="s">
        <v>28</v>
      </c>
      <c r="B17" s="5" t="s">
        <v>29</v>
      </c>
      <c r="C17" s="6" t="s">
        <v>30</v>
      </c>
      <c r="D17" s="12">
        <f>D16*100/D6</f>
        <v>18.50687259401408</v>
      </c>
      <c r="E17" s="12">
        <v>0</v>
      </c>
      <c r="F17" s="12">
        <v>0</v>
      </c>
      <c r="G17" s="12">
        <f>G16*100/G6</f>
        <v>19.408722481443544</v>
      </c>
      <c r="H17" s="12">
        <f>H16*100/H6</f>
        <v>8.8948787061994601</v>
      </c>
    </row>
    <row r="18" spans="1:8" ht="21" x14ac:dyDescent="0.35">
      <c r="A18" s="4" t="s">
        <v>11</v>
      </c>
      <c r="B18" s="5" t="s">
        <v>31</v>
      </c>
      <c r="C18" s="6" t="s">
        <v>13</v>
      </c>
      <c r="D18" s="7">
        <v>0</v>
      </c>
      <c r="E18" s="13">
        <v>0</v>
      </c>
      <c r="F18" s="13">
        <v>0</v>
      </c>
      <c r="G18" s="13">
        <v>0</v>
      </c>
      <c r="H18" s="13">
        <v>0</v>
      </c>
    </row>
    <row r="19" spans="1:8" ht="21" x14ac:dyDescent="0.35">
      <c r="A19" s="4" t="s">
        <v>32</v>
      </c>
      <c r="B19" s="5" t="s">
        <v>33</v>
      </c>
      <c r="C19" s="6" t="s">
        <v>13</v>
      </c>
      <c r="D19" s="7">
        <f>H19+G19</f>
        <v>7049.4</v>
      </c>
      <c r="E19" s="7">
        <v>0</v>
      </c>
      <c r="F19" s="7">
        <v>0</v>
      </c>
      <c r="G19" s="7">
        <f>G20</f>
        <v>6373.4</v>
      </c>
      <c r="H19" s="7">
        <f>H20</f>
        <v>676</v>
      </c>
    </row>
    <row r="20" spans="1:8" ht="21" x14ac:dyDescent="0.35">
      <c r="A20" s="4" t="s">
        <v>34</v>
      </c>
      <c r="B20" s="5" t="s">
        <v>35</v>
      </c>
      <c r="C20" s="6" t="s">
        <v>36</v>
      </c>
      <c r="D20" s="7">
        <f>H20+G20</f>
        <v>7049.4</v>
      </c>
      <c r="E20" s="13">
        <v>0</v>
      </c>
      <c r="F20" s="13">
        <v>0</v>
      </c>
      <c r="G20" s="13">
        <f>7049.4-H20</f>
        <v>6373.4</v>
      </c>
      <c r="H20" s="13">
        <v>676</v>
      </c>
    </row>
    <row r="21" spans="1:8" ht="42" hidden="1" x14ac:dyDescent="0.35">
      <c r="A21" s="4" t="s">
        <v>37</v>
      </c>
      <c r="B21" s="5" t="s">
        <v>38</v>
      </c>
      <c r="C21" s="6" t="s">
        <v>36</v>
      </c>
      <c r="D21" s="7">
        <v>0</v>
      </c>
      <c r="E21" s="13">
        <v>0</v>
      </c>
      <c r="F21" s="13">
        <v>0</v>
      </c>
      <c r="G21" s="13">
        <v>0</v>
      </c>
      <c r="H21" s="13">
        <v>0</v>
      </c>
    </row>
    <row r="22" spans="1:8" ht="31.5" hidden="1" x14ac:dyDescent="0.35">
      <c r="A22" s="4" t="s">
        <v>39</v>
      </c>
      <c r="B22" s="5" t="s">
        <v>40</v>
      </c>
      <c r="C22" s="6" t="s">
        <v>36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</row>
    <row r="23" spans="1:8" hidden="1" x14ac:dyDescent="0.35">
      <c r="A23" s="4" t="s">
        <v>41</v>
      </c>
      <c r="B23" s="5" t="s">
        <v>42</v>
      </c>
      <c r="C23" s="6" t="s">
        <v>36</v>
      </c>
      <c r="D23" s="7">
        <v>0</v>
      </c>
      <c r="E23" s="13">
        <v>0</v>
      </c>
      <c r="F23" s="13">
        <v>0</v>
      </c>
      <c r="G23" s="13">
        <v>0</v>
      </c>
      <c r="H23" s="13">
        <v>0</v>
      </c>
    </row>
    <row r="24" spans="1:8" x14ac:dyDescent="0.35">
      <c r="A24" s="4" t="s">
        <v>43</v>
      </c>
      <c r="B24" s="5" t="s">
        <v>42</v>
      </c>
      <c r="C24" s="6" t="s">
        <v>36</v>
      </c>
      <c r="D24" s="7"/>
      <c r="E24" s="9"/>
      <c r="F24" s="9"/>
      <c r="G24" s="9"/>
      <c r="H24" s="9"/>
    </row>
    <row r="25" spans="1:8" x14ac:dyDescent="0.35">
      <c r="A25" s="14"/>
      <c r="B25" s="15" t="s">
        <v>44</v>
      </c>
      <c r="C25" s="15"/>
      <c r="D25" s="11"/>
      <c r="E25" s="16"/>
      <c r="F25" s="16"/>
      <c r="G25" s="16"/>
      <c r="H25" s="16"/>
    </row>
    <row r="26" spans="1:8" x14ac:dyDescent="0.35">
      <c r="A26" s="1"/>
      <c r="B26" s="1"/>
      <c r="C26" s="1"/>
      <c r="D26" s="2"/>
      <c r="E26" s="2"/>
      <c r="F26" s="2"/>
      <c r="G26" s="2"/>
      <c r="H26" s="2"/>
    </row>
    <row r="27" spans="1:8" x14ac:dyDescent="0.35">
      <c r="A27" s="25" t="s">
        <v>45</v>
      </c>
      <c r="B27" s="25"/>
      <c r="C27" s="25"/>
      <c r="D27" s="25"/>
      <c r="E27" s="25"/>
      <c r="F27" s="25"/>
      <c r="G27" s="25"/>
      <c r="H27" s="25"/>
    </row>
    <row r="28" spans="1:8" x14ac:dyDescent="0.35">
      <c r="A28" s="1"/>
      <c r="B28" s="1"/>
      <c r="C28" s="1"/>
      <c r="D28" s="2"/>
      <c r="E28" s="2"/>
      <c r="F28" s="2"/>
      <c r="G28" s="2"/>
      <c r="H28" s="2"/>
    </row>
    <row r="29" spans="1:8" ht="15.75" customHeight="1" x14ac:dyDescent="0.35">
      <c r="A29" s="23" t="s">
        <v>1</v>
      </c>
      <c r="B29" s="24" t="s">
        <v>2</v>
      </c>
      <c r="C29" s="24" t="s">
        <v>3</v>
      </c>
      <c r="D29" s="24" t="s">
        <v>58</v>
      </c>
      <c r="E29" s="24"/>
      <c r="F29" s="24"/>
      <c r="G29" s="24"/>
      <c r="H29" s="24"/>
    </row>
    <row r="30" spans="1:8" x14ac:dyDescent="0.35">
      <c r="A30" s="23"/>
      <c r="B30" s="24"/>
      <c r="C30" s="24"/>
      <c r="D30" s="3" t="s">
        <v>4</v>
      </c>
      <c r="E30" s="3" t="s">
        <v>5</v>
      </c>
      <c r="F30" s="3" t="s">
        <v>6</v>
      </c>
      <c r="G30" s="3" t="s">
        <v>7</v>
      </c>
      <c r="H30" s="3" t="s">
        <v>8</v>
      </c>
    </row>
    <row r="31" spans="1:8" x14ac:dyDescent="0.35">
      <c r="A31" s="3" t="s">
        <v>9</v>
      </c>
      <c r="B31" s="3" t="s">
        <v>10</v>
      </c>
      <c r="C31" s="3" t="s">
        <v>11</v>
      </c>
      <c r="D31" s="3"/>
      <c r="E31" s="3"/>
      <c r="F31" s="3"/>
      <c r="G31" s="3"/>
      <c r="H31" s="3"/>
    </row>
    <row r="32" spans="1:8" ht="21" x14ac:dyDescent="0.35">
      <c r="A32" s="4" t="s">
        <v>9</v>
      </c>
      <c r="B32" s="17" t="s">
        <v>46</v>
      </c>
      <c r="C32" s="6" t="s">
        <v>47</v>
      </c>
      <c r="D32" s="22">
        <f>D35+D41</f>
        <v>6.0220699999999994</v>
      </c>
      <c r="E32" s="7">
        <v>0</v>
      </c>
      <c r="F32" s="7">
        <v>0</v>
      </c>
      <c r="G32" s="7">
        <f>G35+G41</f>
        <v>4.5650700000000004</v>
      </c>
      <c r="H32" s="7">
        <f>H35+H41</f>
        <v>1.4569999999999999</v>
      </c>
    </row>
    <row r="33" spans="1:8" x14ac:dyDescent="0.35">
      <c r="A33" s="4" t="s">
        <v>14</v>
      </c>
      <c r="B33" s="18" t="s">
        <v>15</v>
      </c>
      <c r="C33" s="6" t="s">
        <v>47</v>
      </c>
      <c r="D33" s="7"/>
      <c r="E33" s="7"/>
      <c r="F33" s="7"/>
      <c r="G33" s="7"/>
      <c r="H33" s="7"/>
    </row>
    <row r="34" spans="1:8" x14ac:dyDescent="0.35">
      <c r="A34" s="4"/>
      <c r="B34" s="17" t="s">
        <v>16</v>
      </c>
      <c r="C34" s="6"/>
      <c r="D34" s="8"/>
      <c r="E34" s="9"/>
      <c r="F34" s="9"/>
      <c r="G34" s="9"/>
      <c r="H34" s="9"/>
    </row>
    <row r="35" spans="1:8" x14ac:dyDescent="0.35">
      <c r="A35" s="4" t="s">
        <v>17</v>
      </c>
      <c r="B35" s="18" t="s">
        <v>18</v>
      </c>
      <c r="C35" s="6" t="s">
        <v>47</v>
      </c>
      <c r="D35" s="7">
        <f>G35+H35</f>
        <v>3.9190700000000001</v>
      </c>
      <c r="E35" s="10">
        <v>0</v>
      </c>
      <c r="F35" s="10">
        <v>0</v>
      </c>
      <c r="G35" s="10">
        <v>3.7850700000000002</v>
      </c>
      <c r="H35" s="10">
        <v>0.13400000000000001</v>
      </c>
    </row>
    <row r="36" spans="1:8" x14ac:dyDescent="0.35">
      <c r="A36" s="4" t="s">
        <v>19</v>
      </c>
      <c r="B36" s="18" t="s">
        <v>5</v>
      </c>
      <c r="C36" s="6" t="s">
        <v>47</v>
      </c>
      <c r="D36" s="8"/>
      <c r="E36" s="11"/>
      <c r="F36" s="10">
        <v>0</v>
      </c>
      <c r="G36" s="10">
        <v>0</v>
      </c>
      <c r="H36" s="11"/>
    </row>
    <row r="37" spans="1:8" x14ac:dyDescent="0.35">
      <c r="A37" s="4" t="s">
        <v>20</v>
      </c>
      <c r="B37" s="18" t="s">
        <v>6</v>
      </c>
      <c r="C37" s="6" t="s">
        <v>47</v>
      </c>
      <c r="D37" s="8"/>
      <c r="E37" s="11"/>
      <c r="F37" s="11"/>
      <c r="G37" s="10">
        <v>0</v>
      </c>
      <c r="H37" s="10">
        <v>0</v>
      </c>
    </row>
    <row r="38" spans="1:8" x14ac:dyDescent="0.35">
      <c r="A38" s="4" t="s">
        <v>21</v>
      </c>
      <c r="B38" s="18" t="s">
        <v>7</v>
      </c>
      <c r="C38" s="6" t="s">
        <v>47</v>
      </c>
      <c r="D38" s="8"/>
      <c r="E38" s="11"/>
      <c r="F38" s="11"/>
      <c r="G38" s="11"/>
      <c r="H38" s="10"/>
    </row>
    <row r="39" spans="1:8" x14ac:dyDescent="0.35">
      <c r="A39" s="4" t="s">
        <v>22</v>
      </c>
      <c r="B39" s="18" t="s">
        <v>23</v>
      </c>
      <c r="C39" s="6" t="s">
        <v>47</v>
      </c>
      <c r="D39" s="7">
        <v>0</v>
      </c>
      <c r="E39" s="10">
        <v>0</v>
      </c>
      <c r="F39" s="10">
        <v>0</v>
      </c>
      <c r="G39" s="10"/>
      <c r="H39" s="10">
        <v>0</v>
      </c>
    </row>
    <row r="40" spans="1:8" ht="21" x14ac:dyDescent="0.35">
      <c r="A40" s="4" t="s">
        <v>24</v>
      </c>
      <c r="B40" s="18" t="s">
        <v>25</v>
      </c>
      <c r="C40" s="6" t="s">
        <v>47</v>
      </c>
      <c r="D40" s="7">
        <v>0</v>
      </c>
      <c r="E40" s="10">
        <v>0</v>
      </c>
      <c r="F40" s="10">
        <v>0</v>
      </c>
      <c r="G40" s="10">
        <v>0</v>
      </c>
      <c r="H40" s="10">
        <v>0</v>
      </c>
    </row>
    <row r="41" spans="1:8" x14ac:dyDescent="0.35">
      <c r="A41" s="4" t="s">
        <v>26</v>
      </c>
      <c r="B41" s="18" t="s">
        <v>57</v>
      </c>
      <c r="C41" s="6" t="s">
        <v>47</v>
      </c>
      <c r="D41" s="7">
        <f>G41+H41</f>
        <v>2.1029999999999998</v>
      </c>
      <c r="E41" s="10">
        <v>0</v>
      </c>
      <c r="F41" s="10">
        <v>0</v>
      </c>
      <c r="G41" s="10">
        <v>0.78</v>
      </c>
      <c r="H41" s="10">
        <v>1.323</v>
      </c>
    </row>
    <row r="42" spans="1:8" x14ac:dyDescent="0.35">
      <c r="A42" s="4" t="s">
        <v>10</v>
      </c>
      <c r="B42" s="17" t="s">
        <v>48</v>
      </c>
      <c r="C42" s="6" t="s">
        <v>47</v>
      </c>
      <c r="D42" s="7">
        <f>D32-D45</f>
        <v>0.8820699999999988</v>
      </c>
      <c r="E42" s="10">
        <v>0</v>
      </c>
      <c r="F42" s="10">
        <v>0</v>
      </c>
      <c r="G42" s="10">
        <v>0.60507000000000044</v>
      </c>
      <c r="H42" s="10">
        <v>0.27699999999999947</v>
      </c>
    </row>
    <row r="43" spans="1:8" x14ac:dyDescent="0.35">
      <c r="A43" s="4" t="s">
        <v>28</v>
      </c>
      <c r="B43" s="18" t="s">
        <v>49</v>
      </c>
      <c r="C43" s="6" t="s">
        <v>30</v>
      </c>
      <c r="D43" s="12">
        <f>D42*100/D32</f>
        <v>14.647289055092333</v>
      </c>
      <c r="E43" s="12">
        <v>0</v>
      </c>
      <c r="F43" s="12">
        <v>0</v>
      </c>
      <c r="G43" s="12">
        <f>G42*100/G32</f>
        <v>13.254342211619985</v>
      </c>
      <c r="H43" s="12">
        <f>H42*100/H32</f>
        <v>19.01166781056963</v>
      </c>
    </row>
    <row r="44" spans="1:8" ht="21" x14ac:dyDescent="0.35">
      <c r="A44" s="4" t="s">
        <v>11</v>
      </c>
      <c r="B44" s="5" t="s">
        <v>50</v>
      </c>
      <c r="C44" s="6" t="s">
        <v>47</v>
      </c>
      <c r="D44" s="7">
        <v>0</v>
      </c>
      <c r="E44" s="13">
        <v>0</v>
      </c>
      <c r="F44" s="13">
        <v>0</v>
      </c>
      <c r="G44" s="13">
        <v>0</v>
      </c>
      <c r="H44" s="13">
        <v>0</v>
      </c>
    </row>
    <row r="45" spans="1:8" ht="21" x14ac:dyDescent="0.35">
      <c r="A45" s="4" t="s">
        <v>32</v>
      </c>
      <c r="B45" s="5" t="s">
        <v>51</v>
      </c>
      <c r="C45" s="6" t="s">
        <v>47</v>
      </c>
      <c r="D45" s="7">
        <f>E45+F45+H45+G45</f>
        <v>5.1400000000000006</v>
      </c>
      <c r="E45" s="22">
        <v>0</v>
      </c>
      <c r="F45" s="7">
        <v>0</v>
      </c>
      <c r="G45" s="7">
        <f>G46</f>
        <v>3.96</v>
      </c>
      <c r="H45" s="7">
        <f>H46+H49</f>
        <v>1.1800000000000004</v>
      </c>
    </row>
    <row r="46" spans="1:8" ht="31.5" x14ac:dyDescent="0.35">
      <c r="A46" s="4" t="s">
        <v>34</v>
      </c>
      <c r="B46" s="19" t="s">
        <v>52</v>
      </c>
      <c r="C46" s="6" t="s">
        <v>47</v>
      </c>
      <c r="D46" s="7">
        <f>D45</f>
        <v>5.1400000000000006</v>
      </c>
      <c r="E46" s="13">
        <v>0</v>
      </c>
      <c r="F46" s="13">
        <v>0</v>
      </c>
      <c r="G46" s="13">
        <v>3.96</v>
      </c>
      <c r="H46" s="13">
        <v>0.10500000000000043</v>
      </c>
    </row>
    <row r="47" spans="1:8" ht="42" x14ac:dyDescent="0.35">
      <c r="A47" s="4" t="s">
        <v>37</v>
      </c>
      <c r="B47" s="19" t="s">
        <v>53</v>
      </c>
      <c r="C47" s="6" t="s">
        <v>47</v>
      </c>
      <c r="D47" s="7"/>
      <c r="E47" s="13"/>
      <c r="F47" s="13"/>
      <c r="G47" s="13"/>
      <c r="H47" s="13"/>
    </row>
    <row r="48" spans="1:8" ht="21" x14ac:dyDescent="0.35">
      <c r="A48" s="4" t="s">
        <v>39</v>
      </c>
      <c r="B48" s="19" t="s">
        <v>54</v>
      </c>
      <c r="C48" s="6" t="s">
        <v>47</v>
      </c>
      <c r="D48" s="7">
        <f>E48+F48+H48+G48</f>
        <v>1.075</v>
      </c>
      <c r="E48" s="7"/>
      <c r="F48" s="7"/>
      <c r="G48" s="7"/>
      <c r="H48" s="7">
        <f>H49</f>
        <v>1.075</v>
      </c>
    </row>
    <row r="49" spans="1:8" x14ac:dyDescent="0.35">
      <c r="A49" s="4" t="s">
        <v>41</v>
      </c>
      <c r="B49" s="19" t="s">
        <v>55</v>
      </c>
      <c r="C49" s="6" t="s">
        <v>47</v>
      </c>
      <c r="D49" s="7"/>
      <c r="E49" s="13"/>
      <c r="F49" s="13"/>
      <c r="G49" s="13"/>
      <c r="H49" s="13">
        <v>1.075</v>
      </c>
    </row>
    <row r="50" spans="1:8" x14ac:dyDescent="0.35">
      <c r="A50" s="4" t="s">
        <v>43</v>
      </c>
      <c r="B50" s="19" t="s">
        <v>55</v>
      </c>
      <c r="C50" s="6" t="s">
        <v>47</v>
      </c>
      <c r="D50" s="7"/>
      <c r="E50" s="9"/>
      <c r="F50" s="9"/>
      <c r="G50" s="9"/>
      <c r="H50" s="9"/>
    </row>
    <row r="51" spans="1:8" x14ac:dyDescent="0.35">
      <c r="A51" s="14"/>
      <c r="B51" s="15" t="s">
        <v>44</v>
      </c>
      <c r="C51" s="15"/>
      <c r="D51" s="11"/>
      <c r="E51" s="16"/>
      <c r="F51" s="16"/>
      <c r="G51" s="16"/>
      <c r="H51" s="16"/>
    </row>
  </sheetData>
  <mergeCells count="10">
    <mergeCell ref="A29:A30"/>
    <mergeCell ref="B29:B30"/>
    <mergeCell ref="C29:C30"/>
    <mergeCell ref="D29:H29"/>
    <mergeCell ref="A1:H1"/>
    <mergeCell ref="A3:A4"/>
    <mergeCell ref="B3:B4"/>
    <mergeCell ref="C3:C4"/>
    <mergeCell ref="D3:H3"/>
    <mergeCell ref="A27:H27"/>
  </mergeCells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Баланс ООО Промсети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NikitaevAM</dc:creator>
  <cp:lastModifiedBy>user</cp:lastModifiedBy>
  <dcterms:created xsi:type="dcterms:W3CDTF">2019-05-22T07:55:04Z</dcterms:created>
  <dcterms:modified xsi:type="dcterms:W3CDTF">2022-04-18T12:25:51Z</dcterms:modified>
</cp:coreProperties>
</file>